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iranjan\Web Address\Our Project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1" l="1"/>
  <c r="I34" i="1"/>
  <c r="H34" i="1"/>
  <c r="G34" i="1"/>
  <c r="F34" i="1"/>
  <c r="C34" i="1"/>
  <c r="Q33" i="1"/>
  <c r="E33" i="1"/>
  <c r="Q32" i="1"/>
  <c r="E32" i="1"/>
  <c r="Q31" i="1"/>
  <c r="E31" i="1"/>
  <c r="Q30" i="1"/>
  <c r="E30" i="1"/>
  <c r="Q29" i="1"/>
  <c r="E29" i="1"/>
  <c r="Q28" i="1"/>
  <c r="E28" i="1"/>
  <c r="Q27" i="1"/>
  <c r="E27" i="1"/>
  <c r="Q26" i="1"/>
  <c r="E26" i="1"/>
  <c r="Q25" i="1"/>
  <c r="E25" i="1"/>
  <c r="Q24" i="1"/>
  <c r="E24" i="1"/>
  <c r="Q23" i="1"/>
  <c r="E23" i="1"/>
  <c r="Q22" i="1"/>
  <c r="E22" i="1"/>
  <c r="Q21" i="1"/>
  <c r="E21" i="1"/>
  <c r="Q20" i="1"/>
  <c r="E20" i="1"/>
  <c r="Q19" i="1"/>
  <c r="E19" i="1"/>
  <c r="Q18" i="1"/>
  <c r="E18" i="1"/>
  <c r="Q17" i="1"/>
  <c r="E17" i="1"/>
  <c r="Q16" i="1"/>
  <c r="E16" i="1"/>
  <c r="Q15" i="1"/>
  <c r="E15" i="1"/>
  <c r="Q14" i="1"/>
  <c r="E14" i="1"/>
  <c r="Q13" i="1"/>
  <c r="E13" i="1"/>
  <c r="Q12" i="1"/>
  <c r="E12" i="1"/>
  <c r="Q11" i="1"/>
  <c r="E11" i="1"/>
  <c r="Q10" i="1"/>
  <c r="E10" i="1"/>
  <c r="Q9" i="1"/>
  <c r="E9" i="1"/>
  <c r="Q8" i="1"/>
  <c r="E8" i="1"/>
  <c r="Q7" i="1"/>
  <c r="E7" i="1"/>
  <c r="Q6" i="1"/>
  <c r="E6" i="1"/>
  <c r="Q5" i="1"/>
  <c r="E5" i="1"/>
  <c r="Q4" i="1"/>
  <c r="E4" i="1"/>
  <c r="E34" i="1" s="1"/>
  <c r="Q34" i="1" s="1"/>
</calcChain>
</file>

<file path=xl/sharedStrings.xml><?xml version="1.0" encoding="utf-8"?>
<sst xmlns="http://schemas.openxmlformats.org/spreadsheetml/2006/main" count="53" uniqueCount="53">
  <si>
    <t>MINISTRY OF NATIONAL POLICIEC,ECONOMIC AFFAIRS,RESETTLEMET and REHABILITATION,NORTHERN PROVINCE DEVELOPMENT,VOCATIONAL TRAINING &amp; SKILLS DEVELOPMENT and YOUTH AFFAIRS - 2019</t>
  </si>
  <si>
    <t>S.No</t>
  </si>
  <si>
    <t>GN Division</t>
  </si>
  <si>
    <t>Total No of Houses</t>
  </si>
  <si>
    <t>Unit cost per house</t>
  </si>
  <si>
    <t>Total Allocation(Rs)</t>
  </si>
  <si>
    <t>Physical Progress - No of Houses at Various Stages</t>
  </si>
  <si>
    <t>Overall Physical progress(%)</t>
  </si>
  <si>
    <t xml:space="preserve">Financial Progress </t>
  </si>
  <si>
    <t>Remarks</t>
  </si>
  <si>
    <t>Work Commonced Stage</t>
  </si>
  <si>
    <t>Foundation Completed stage</t>
  </si>
  <si>
    <t>Wall Level ongoing</t>
  </si>
  <si>
    <t>Wall Level Completed stage</t>
  </si>
  <si>
    <t>Roof on going</t>
  </si>
  <si>
    <t>Roof Level Completed</t>
  </si>
  <si>
    <t>Fully Completed</t>
  </si>
  <si>
    <t>Allocation released to DS Divi. (RS.)</t>
  </si>
  <si>
    <t>Cash imprest received (Rs)</t>
  </si>
  <si>
    <t>Total Expenditure (Rs)</t>
  </si>
  <si>
    <t>Overall Financial Progress (%)</t>
  </si>
  <si>
    <t>Balance available in DS Divi.(Rs)</t>
  </si>
  <si>
    <t>Vellankulam</t>
  </si>
  <si>
    <t>Paliyaru</t>
  </si>
  <si>
    <t>Illuppaikadavai</t>
  </si>
  <si>
    <t>Anthoniyarpuram</t>
  </si>
  <si>
    <t>Kalliyadi</t>
  </si>
  <si>
    <t>Koorai</t>
  </si>
  <si>
    <t>Athimoddai</t>
  </si>
  <si>
    <t>Kovilkulam</t>
  </si>
  <si>
    <t>Vidaththalteevu / W</t>
  </si>
  <si>
    <t>Vidaththalteevu / E</t>
  </si>
  <si>
    <t xml:space="preserve">Pallamadhu </t>
  </si>
  <si>
    <t>Kayanagar</t>
  </si>
  <si>
    <t>Periyamadhu West</t>
  </si>
  <si>
    <t>Pappamoddai</t>
  </si>
  <si>
    <t>Veddayamurippu</t>
  </si>
  <si>
    <t>Malikaithidal</t>
  </si>
  <si>
    <t>Adampan</t>
  </si>
  <si>
    <t>Palaikuly</t>
  </si>
  <si>
    <t>Nedunkandal</t>
  </si>
  <si>
    <t>Sornapury</t>
  </si>
  <si>
    <t>Karunkandal</t>
  </si>
  <si>
    <t>Andankulam</t>
  </si>
  <si>
    <t>Kannaddy</t>
  </si>
  <si>
    <t>Alkatively</t>
  </si>
  <si>
    <t>K/Vannakulam</t>
  </si>
  <si>
    <t>Kathankulam</t>
  </si>
  <si>
    <t>Vaddakkandal</t>
  </si>
  <si>
    <t>Palaipperumalkaddu</t>
  </si>
  <si>
    <t>Palaiyadipputhukulam</t>
  </si>
  <si>
    <t>Parappukadanthan West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</si>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</sst>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3" fontId="3" fillId="0" borderId="2" xfId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9" fontId="7" fillId="0" borderId="2" xfId="0" applyNumberFormat="1" applyFont="1" applyBorder="1" applyAlignment="1">
      <alignment horizontal="center"/>
    </xf>
    <xf numFmtId="0" fontId="0" fillId="0" borderId="2" xfId="0" applyBorder="1"/>
    <xf numFmtId="43" fontId="6" fillId="0" borderId="2" xfId="1" applyFont="1" applyBorder="1"/>
    <xf numFmtId="164" fontId="0" fillId="0" borderId="2" xfId="0" applyNumberFormat="1" applyBorder="1"/>
    <xf numFmtId="0" fontId="0" fillId="0" borderId="2" xfId="0" applyBorder="1" applyAlignment="1">
      <alignment horizontal="center"/>
    </xf>
    <xf numFmtId="43" fontId="0" fillId="0" borderId="2" xfId="1" applyFont="1" applyBorder="1" applyAlignment="1">
      <alignment horizontal="center"/>
    </xf>
    <xf numFmtId="0" fontId="8" fillId="0" borderId="2" xfId="0" applyFont="1" applyBorder="1"/>
    <xf numFmtId="0" fontId="7" fillId="0" borderId="2" xfId="0" applyFont="1" applyFill="1" applyBorder="1" applyAlignment="1">
      <alignment horizontal="center"/>
    </xf>
    <xf numFmtId="0" fontId="2" fillId="0" borderId="2" xfId="0" applyFont="1" applyBorder="1"/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10" fillId="0" borderId="2" xfId="0" applyNumberFormat="1" applyFont="1" applyBorder="1" applyAlignment="1">
      <alignment horizontal="center"/>
    </xf>
    <xf numFmtId="9" fontId="9" fillId="0" borderId="2" xfId="0" applyNumberFormat="1" applyFont="1" applyBorder="1" applyAlignment="1">
      <alignment horizontal="center"/>
    </xf>
    <xf numFmtId="43" fontId="11" fillId="0" borderId="2" xfId="1" applyFont="1" applyBorder="1"/>
    <xf numFmtId="43" fontId="12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workbookViewId="0">
      <selection sqref="A1:S34"/>
    </sheetView>
  </sheetViews>
  <sheetFormatPr defaultRowHeight="15" x14ac:dyDescent="0.25"/>
  <cols>
    <col min="1" max="1" width="4.140625" customWidth="1"/>
    <col min="2" max="2" width="19.28515625" customWidth="1"/>
    <col min="3" max="3" width="7" customWidth="1"/>
    <col min="4" max="4" width="10.85546875" customWidth="1"/>
    <col min="5" max="5" width="17.140625" customWidth="1"/>
    <col min="6" max="6" width="5.42578125" customWidth="1"/>
    <col min="7" max="7" width="4.85546875" customWidth="1"/>
    <col min="8" max="8" width="4.7109375" customWidth="1"/>
    <col min="9" max="9" width="6.42578125" customWidth="1"/>
    <col min="10" max="11" width="5.42578125" customWidth="1"/>
    <col min="12" max="12" width="5.5703125" customWidth="1"/>
    <col min="13" max="13" width="7.42578125" customWidth="1"/>
    <col min="14" max="14" width="6.7109375" customWidth="1"/>
    <col min="15" max="15" width="7.140625" customWidth="1"/>
    <col min="16" max="16" width="15" customWidth="1"/>
    <col min="17" max="17" width="6.85546875" customWidth="1"/>
    <col min="18" max="18" width="7" customWidth="1"/>
    <col min="19" max="19" width="9.42578125" customWidth="1"/>
  </cols>
  <sheetData>
    <row r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/>
      <c r="H2" s="7"/>
      <c r="I2" s="7"/>
      <c r="J2" s="7"/>
      <c r="K2" s="7"/>
      <c r="L2" s="8"/>
      <c r="M2" s="5" t="s">
        <v>7</v>
      </c>
      <c r="N2" s="9" t="s">
        <v>8</v>
      </c>
      <c r="O2" s="10"/>
      <c r="P2" s="10"/>
      <c r="Q2" s="10"/>
      <c r="R2" s="11"/>
      <c r="S2" s="12" t="s">
        <v>9</v>
      </c>
    </row>
    <row r="3" spans="1:19" ht="84" x14ac:dyDescent="0.25">
      <c r="A3" s="2"/>
      <c r="B3" s="3"/>
      <c r="C3" s="4"/>
      <c r="D3" s="13"/>
      <c r="E3" s="13"/>
      <c r="F3" s="14" t="s">
        <v>10</v>
      </c>
      <c r="G3" s="15" t="s">
        <v>11</v>
      </c>
      <c r="H3" s="14" t="s">
        <v>12</v>
      </c>
      <c r="I3" s="14" t="s">
        <v>13</v>
      </c>
      <c r="J3" s="14" t="s">
        <v>14</v>
      </c>
      <c r="K3" s="14" t="s">
        <v>15</v>
      </c>
      <c r="L3" s="14" t="s">
        <v>16</v>
      </c>
      <c r="M3" s="13"/>
      <c r="N3" s="16" t="s">
        <v>17</v>
      </c>
      <c r="O3" s="17" t="s">
        <v>18</v>
      </c>
      <c r="P3" s="17" t="s">
        <v>19</v>
      </c>
      <c r="Q3" s="18" t="s">
        <v>20</v>
      </c>
      <c r="R3" s="19" t="s">
        <v>21</v>
      </c>
      <c r="S3" s="12"/>
    </row>
    <row r="4" spans="1:19" x14ac:dyDescent="0.25">
      <c r="A4" s="20">
        <v>1</v>
      </c>
      <c r="B4" s="21" t="s">
        <v>22</v>
      </c>
      <c r="C4" s="22">
        <v>6</v>
      </c>
      <c r="D4" s="23">
        <v>995000</v>
      </c>
      <c r="E4" s="23">
        <f>C4*D4</f>
        <v>5970000</v>
      </c>
      <c r="F4" s="24"/>
      <c r="G4" s="25">
        <v>1</v>
      </c>
      <c r="H4" s="25">
        <v>5</v>
      </c>
      <c r="I4" s="25"/>
      <c r="J4" s="25"/>
      <c r="K4" s="25"/>
      <c r="L4" s="25"/>
      <c r="M4" s="26">
        <v>0.3</v>
      </c>
      <c r="N4" s="27"/>
      <c r="O4" s="28"/>
      <c r="P4" s="28">
        <v>1200000</v>
      </c>
      <c r="Q4" s="29">
        <f t="shared" ref="Q4:Q34" si="0">P4/E4*100</f>
        <v>20.100502512562816</v>
      </c>
      <c r="R4" s="27"/>
      <c r="S4" s="27"/>
    </row>
    <row r="5" spans="1:19" x14ac:dyDescent="0.25">
      <c r="A5" s="20">
        <v>2</v>
      </c>
      <c r="B5" s="21" t="s">
        <v>23</v>
      </c>
      <c r="C5" s="22">
        <v>4</v>
      </c>
      <c r="D5" s="23">
        <v>995000</v>
      </c>
      <c r="E5" s="23">
        <f t="shared" ref="E5:E33" si="1">C5*D5</f>
        <v>3980000</v>
      </c>
      <c r="F5" s="30">
        <v>3</v>
      </c>
      <c r="G5" s="25">
        <v>1</v>
      </c>
      <c r="H5" s="25"/>
      <c r="I5" s="25"/>
      <c r="J5" s="25"/>
      <c r="K5" s="25"/>
      <c r="L5" s="25"/>
      <c r="M5" s="26">
        <v>0.15</v>
      </c>
      <c r="N5" s="27"/>
      <c r="O5" s="31"/>
      <c r="P5" s="23">
        <v>800000</v>
      </c>
      <c r="Q5" s="29">
        <f t="shared" si="0"/>
        <v>20.100502512562816</v>
      </c>
      <c r="R5" s="27"/>
      <c r="S5" s="27"/>
    </row>
    <row r="6" spans="1:19" x14ac:dyDescent="0.25">
      <c r="A6" s="20">
        <v>3</v>
      </c>
      <c r="B6" s="21" t="s">
        <v>24</v>
      </c>
      <c r="C6" s="22">
        <v>6</v>
      </c>
      <c r="D6" s="23">
        <v>995000</v>
      </c>
      <c r="E6" s="23">
        <f t="shared" si="1"/>
        <v>5970000</v>
      </c>
      <c r="F6" s="30"/>
      <c r="G6" s="25">
        <v>5</v>
      </c>
      <c r="H6" s="25">
        <v>1</v>
      </c>
      <c r="I6" s="25"/>
      <c r="J6" s="25"/>
      <c r="K6" s="25"/>
      <c r="L6" s="25"/>
      <c r="M6" s="26">
        <v>0.2</v>
      </c>
      <c r="N6" s="27"/>
      <c r="O6" s="31"/>
      <c r="P6" s="23">
        <v>1200000</v>
      </c>
      <c r="Q6" s="29">
        <f t="shared" si="0"/>
        <v>20.100502512562816</v>
      </c>
      <c r="R6" s="27"/>
      <c r="S6" s="27"/>
    </row>
    <row r="7" spans="1:19" x14ac:dyDescent="0.25">
      <c r="A7" s="20">
        <v>4</v>
      </c>
      <c r="B7" s="21" t="s">
        <v>25</v>
      </c>
      <c r="C7" s="22">
        <v>1</v>
      </c>
      <c r="D7" s="23">
        <v>995000</v>
      </c>
      <c r="E7" s="23">
        <f t="shared" si="1"/>
        <v>995000</v>
      </c>
      <c r="F7" s="30">
        <v>1</v>
      </c>
      <c r="G7" s="25"/>
      <c r="H7" s="25"/>
      <c r="I7" s="25"/>
      <c r="J7" s="25"/>
      <c r="K7" s="25"/>
      <c r="L7" s="25"/>
      <c r="M7" s="26">
        <v>0.15</v>
      </c>
      <c r="N7" s="27"/>
      <c r="O7" s="31"/>
      <c r="P7" s="23">
        <v>200000</v>
      </c>
      <c r="Q7" s="29">
        <f t="shared" si="0"/>
        <v>20.100502512562816</v>
      </c>
      <c r="R7" s="27"/>
      <c r="S7" s="27"/>
    </row>
    <row r="8" spans="1:19" x14ac:dyDescent="0.25">
      <c r="A8" s="20">
        <v>5</v>
      </c>
      <c r="B8" s="21" t="s">
        <v>26</v>
      </c>
      <c r="C8" s="22">
        <v>3</v>
      </c>
      <c r="D8" s="23">
        <v>995000</v>
      </c>
      <c r="E8" s="23">
        <f t="shared" si="1"/>
        <v>2985000</v>
      </c>
      <c r="F8" s="30"/>
      <c r="G8" s="25">
        <v>3</v>
      </c>
      <c r="H8" s="25"/>
      <c r="I8" s="25"/>
      <c r="J8" s="25"/>
      <c r="K8" s="25"/>
      <c r="L8" s="25"/>
      <c r="M8" s="26">
        <v>0.3</v>
      </c>
      <c r="N8" s="27"/>
      <c r="O8" s="31"/>
      <c r="P8" s="23">
        <v>600000</v>
      </c>
      <c r="Q8" s="29">
        <f t="shared" si="0"/>
        <v>20.100502512562816</v>
      </c>
      <c r="R8" s="27"/>
      <c r="S8" s="27"/>
    </row>
    <row r="9" spans="1:19" x14ac:dyDescent="0.25">
      <c r="A9" s="20">
        <v>6</v>
      </c>
      <c r="B9" s="21" t="s">
        <v>27</v>
      </c>
      <c r="C9" s="22">
        <v>3</v>
      </c>
      <c r="D9" s="23">
        <v>995000</v>
      </c>
      <c r="E9" s="23">
        <f t="shared" si="1"/>
        <v>2985000</v>
      </c>
      <c r="F9" s="30">
        <v>3</v>
      </c>
      <c r="G9" s="25"/>
      <c r="H9" s="25"/>
      <c r="I9" s="25"/>
      <c r="J9" s="25"/>
      <c r="K9" s="25"/>
      <c r="L9" s="25"/>
      <c r="M9" s="26">
        <v>0.15</v>
      </c>
      <c r="N9" s="27"/>
      <c r="O9" s="31"/>
      <c r="P9" s="23">
        <v>600000</v>
      </c>
      <c r="Q9" s="29">
        <f t="shared" si="0"/>
        <v>20.100502512562816</v>
      </c>
      <c r="R9" s="27"/>
      <c r="S9" s="32"/>
    </row>
    <row r="10" spans="1:19" x14ac:dyDescent="0.25">
      <c r="A10" s="20">
        <v>7</v>
      </c>
      <c r="B10" s="21" t="s">
        <v>28</v>
      </c>
      <c r="C10" s="22">
        <v>3</v>
      </c>
      <c r="D10" s="23">
        <v>995000</v>
      </c>
      <c r="E10" s="23">
        <f t="shared" si="1"/>
        <v>2985000</v>
      </c>
      <c r="F10" s="30"/>
      <c r="G10" s="25">
        <v>3</v>
      </c>
      <c r="H10" s="25"/>
      <c r="I10" s="25"/>
      <c r="J10" s="25"/>
      <c r="K10" s="25"/>
      <c r="L10" s="25"/>
      <c r="M10" s="26">
        <v>0.15</v>
      </c>
      <c r="N10" s="27"/>
      <c r="O10" s="31"/>
      <c r="P10" s="23">
        <v>600000</v>
      </c>
      <c r="Q10" s="29">
        <f t="shared" si="0"/>
        <v>20.100502512562816</v>
      </c>
      <c r="R10" s="27"/>
      <c r="S10" s="27"/>
    </row>
    <row r="11" spans="1:19" x14ac:dyDescent="0.25">
      <c r="A11" s="20">
        <v>8</v>
      </c>
      <c r="B11" s="21" t="s">
        <v>29</v>
      </c>
      <c r="C11" s="22">
        <v>2</v>
      </c>
      <c r="D11" s="23">
        <v>995000</v>
      </c>
      <c r="E11" s="23">
        <f t="shared" si="1"/>
        <v>1990000</v>
      </c>
      <c r="F11" s="30">
        <v>1</v>
      </c>
      <c r="G11" s="25">
        <v>1</v>
      </c>
      <c r="H11" s="25"/>
      <c r="I11" s="25"/>
      <c r="J11" s="25"/>
      <c r="K11" s="25"/>
      <c r="L11" s="25"/>
      <c r="M11" s="26">
        <v>0.15</v>
      </c>
      <c r="N11" s="27"/>
      <c r="O11" s="31"/>
      <c r="P11" s="23">
        <v>400000</v>
      </c>
      <c r="Q11" s="29">
        <f t="shared" si="0"/>
        <v>20.100502512562816</v>
      </c>
      <c r="R11" s="27"/>
      <c r="S11" s="27"/>
    </row>
    <row r="12" spans="1:19" x14ac:dyDescent="0.25">
      <c r="A12" s="20">
        <v>9</v>
      </c>
      <c r="B12" s="21" t="s">
        <v>30</v>
      </c>
      <c r="C12" s="22">
        <v>2</v>
      </c>
      <c r="D12" s="23">
        <v>995000</v>
      </c>
      <c r="E12" s="23">
        <f t="shared" si="1"/>
        <v>1990000</v>
      </c>
      <c r="F12" s="30">
        <v>1</v>
      </c>
      <c r="G12" s="25">
        <v>1</v>
      </c>
      <c r="H12" s="25"/>
      <c r="I12" s="25"/>
      <c r="J12" s="25"/>
      <c r="K12" s="25"/>
      <c r="L12" s="25"/>
      <c r="M12" s="26">
        <v>0.15</v>
      </c>
      <c r="N12" s="27"/>
      <c r="O12" s="31"/>
      <c r="P12" s="23">
        <v>400000</v>
      </c>
      <c r="Q12" s="29">
        <f t="shared" si="0"/>
        <v>20.100502512562816</v>
      </c>
      <c r="R12" s="27"/>
      <c r="S12" s="27"/>
    </row>
    <row r="13" spans="1:19" x14ac:dyDescent="0.25">
      <c r="A13" s="20">
        <v>10</v>
      </c>
      <c r="B13" s="21" t="s">
        <v>31</v>
      </c>
      <c r="C13" s="22">
        <v>1</v>
      </c>
      <c r="D13" s="23">
        <v>995000</v>
      </c>
      <c r="E13" s="23">
        <f t="shared" si="1"/>
        <v>995000</v>
      </c>
      <c r="F13" s="30"/>
      <c r="G13" s="25">
        <v>1</v>
      </c>
      <c r="H13" s="25"/>
      <c r="I13" s="25"/>
      <c r="J13" s="25"/>
      <c r="K13" s="25"/>
      <c r="L13" s="25"/>
      <c r="M13" s="26">
        <v>0.3</v>
      </c>
      <c r="N13" s="27"/>
      <c r="O13" s="31"/>
      <c r="P13" s="23">
        <v>200000</v>
      </c>
      <c r="Q13" s="29">
        <f t="shared" si="0"/>
        <v>20.100502512562816</v>
      </c>
      <c r="R13" s="27"/>
      <c r="S13" s="27"/>
    </row>
    <row r="14" spans="1:19" x14ac:dyDescent="0.25">
      <c r="A14" s="20">
        <v>11</v>
      </c>
      <c r="B14" s="21" t="s">
        <v>32</v>
      </c>
      <c r="C14" s="22">
        <v>6</v>
      </c>
      <c r="D14" s="23">
        <v>995000</v>
      </c>
      <c r="E14" s="23">
        <f t="shared" si="1"/>
        <v>5970000</v>
      </c>
      <c r="F14" s="30"/>
      <c r="G14" s="33">
        <v>6</v>
      </c>
      <c r="H14" s="33"/>
      <c r="I14" s="33"/>
      <c r="J14" s="33"/>
      <c r="K14" s="33"/>
      <c r="L14" s="33"/>
      <c r="M14" s="26">
        <v>0.15</v>
      </c>
      <c r="N14" s="27"/>
      <c r="O14" s="31"/>
      <c r="P14" s="23">
        <v>1200000</v>
      </c>
      <c r="Q14" s="29">
        <f t="shared" si="0"/>
        <v>20.100502512562816</v>
      </c>
      <c r="R14" s="27"/>
      <c r="S14" s="27"/>
    </row>
    <row r="15" spans="1:19" x14ac:dyDescent="0.25">
      <c r="A15" s="20">
        <v>12</v>
      </c>
      <c r="B15" s="21" t="s">
        <v>33</v>
      </c>
      <c r="C15" s="22">
        <v>7</v>
      </c>
      <c r="D15" s="23">
        <v>995000</v>
      </c>
      <c r="E15" s="23">
        <f t="shared" si="1"/>
        <v>6965000</v>
      </c>
      <c r="F15" s="30">
        <v>7</v>
      </c>
      <c r="G15" s="25"/>
      <c r="H15" s="25"/>
      <c r="I15" s="25"/>
      <c r="J15" s="25"/>
      <c r="K15" s="25"/>
      <c r="L15" s="25"/>
      <c r="M15" s="26">
        <v>0.15</v>
      </c>
      <c r="N15" s="27"/>
      <c r="O15" s="31"/>
      <c r="P15" s="23">
        <v>1400000</v>
      </c>
      <c r="Q15" s="29">
        <f t="shared" si="0"/>
        <v>20.100502512562816</v>
      </c>
      <c r="R15" s="27"/>
      <c r="S15" s="27"/>
    </row>
    <row r="16" spans="1:19" x14ac:dyDescent="0.25">
      <c r="A16" s="20">
        <v>13</v>
      </c>
      <c r="B16" s="21" t="s">
        <v>34</v>
      </c>
      <c r="C16" s="22">
        <v>3</v>
      </c>
      <c r="D16" s="23">
        <v>995000</v>
      </c>
      <c r="E16" s="23">
        <f t="shared" si="1"/>
        <v>2985000</v>
      </c>
      <c r="F16" s="30">
        <v>1</v>
      </c>
      <c r="G16" s="25">
        <v>1</v>
      </c>
      <c r="H16" s="25"/>
      <c r="I16" s="25">
        <v>1</v>
      </c>
      <c r="J16" s="25"/>
      <c r="K16" s="25"/>
      <c r="L16" s="25"/>
      <c r="M16" s="26">
        <v>0.15</v>
      </c>
      <c r="N16" s="27"/>
      <c r="O16" s="31"/>
      <c r="P16" s="23">
        <v>600000</v>
      </c>
      <c r="Q16" s="29">
        <f t="shared" si="0"/>
        <v>20.100502512562816</v>
      </c>
      <c r="R16" s="27"/>
      <c r="S16" s="27"/>
    </row>
    <row r="17" spans="1:19" x14ac:dyDescent="0.25">
      <c r="A17" s="20">
        <v>14</v>
      </c>
      <c r="B17" s="21" t="s">
        <v>35</v>
      </c>
      <c r="C17" s="22">
        <v>3</v>
      </c>
      <c r="D17" s="23">
        <v>995000</v>
      </c>
      <c r="E17" s="23">
        <f t="shared" si="1"/>
        <v>2985000</v>
      </c>
      <c r="F17" s="30">
        <v>2</v>
      </c>
      <c r="G17" s="25">
        <v>1</v>
      </c>
      <c r="H17" s="25"/>
      <c r="I17" s="25"/>
      <c r="J17" s="25"/>
      <c r="K17" s="25"/>
      <c r="L17" s="25"/>
      <c r="M17" s="26">
        <v>0.15</v>
      </c>
      <c r="N17" s="27"/>
      <c r="O17" s="31"/>
      <c r="P17" s="23">
        <v>600000</v>
      </c>
      <c r="Q17" s="29">
        <f t="shared" si="0"/>
        <v>20.100502512562816</v>
      </c>
      <c r="R17" s="27"/>
      <c r="S17" s="27"/>
    </row>
    <row r="18" spans="1:19" x14ac:dyDescent="0.25">
      <c r="A18" s="20">
        <v>15</v>
      </c>
      <c r="B18" s="21" t="s">
        <v>36</v>
      </c>
      <c r="C18" s="22">
        <v>7</v>
      </c>
      <c r="D18" s="23">
        <v>995000</v>
      </c>
      <c r="E18" s="23">
        <f t="shared" si="1"/>
        <v>6965000</v>
      </c>
      <c r="F18" s="30"/>
      <c r="G18" s="25">
        <v>7</v>
      </c>
      <c r="H18" s="25"/>
      <c r="I18" s="25"/>
      <c r="J18" s="25"/>
      <c r="K18" s="25"/>
      <c r="L18" s="25"/>
      <c r="M18" s="26">
        <v>0.15</v>
      </c>
      <c r="N18" s="27"/>
      <c r="O18" s="31"/>
      <c r="P18" s="23">
        <v>1400000</v>
      </c>
      <c r="Q18" s="29">
        <f t="shared" si="0"/>
        <v>20.100502512562816</v>
      </c>
      <c r="R18" s="27"/>
      <c r="S18" s="27"/>
    </row>
    <row r="19" spans="1:19" x14ac:dyDescent="0.25">
      <c r="A19" s="20">
        <v>16</v>
      </c>
      <c r="B19" s="21" t="s">
        <v>37</v>
      </c>
      <c r="C19" s="22">
        <v>1</v>
      </c>
      <c r="D19" s="23">
        <v>995000</v>
      </c>
      <c r="E19" s="23">
        <f t="shared" si="1"/>
        <v>995000</v>
      </c>
      <c r="F19" s="30"/>
      <c r="G19" s="25">
        <v>1</v>
      </c>
      <c r="H19" s="25"/>
      <c r="I19" s="34"/>
      <c r="J19" s="35"/>
      <c r="K19" s="35"/>
      <c r="L19" s="35"/>
      <c r="M19" s="26">
        <v>0.15</v>
      </c>
      <c r="N19" s="27"/>
      <c r="O19" s="31"/>
      <c r="P19" s="23">
        <v>200000</v>
      </c>
      <c r="Q19" s="29">
        <f t="shared" si="0"/>
        <v>20.100502512562816</v>
      </c>
      <c r="R19" s="27"/>
      <c r="S19" s="27"/>
    </row>
    <row r="20" spans="1:19" x14ac:dyDescent="0.25">
      <c r="A20" s="20">
        <v>17</v>
      </c>
      <c r="B20" s="21" t="s">
        <v>38</v>
      </c>
      <c r="C20" s="22">
        <v>5</v>
      </c>
      <c r="D20" s="23">
        <v>995000</v>
      </c>
      <c r="E20" s="23">
        <f t="shared" si="1"/>
        <v>4975000</v>
      </c>
      <c r="F20" s="30"/>
      <c r="G20" s="30">
        <v>5</v>
      </c>
      <c r="H20" s="30"/>
      <c r="I20" s="27"/>
      <c r="J20" s="27"/>
      <c r="K20" s="27"/>
      <c r="L20" s="27"/>
      <c r="M20" s="26">
        <v>0.15</v>
      </c>
      <c r="N20" s="27"/>
      <c r="O20" s="31"/>
      <c r="P20" s="23">
        <v>1000000</v>
      </c>
      <c r="Q20" s="29">
        <f t="shared" si="0"/>
        <v>20.100502512562816</v>
      </c>
      <c r="R20" s="27"/>
      <c r="S20" s="27"/>
    </row>
    <row r="21" spans="1:19" x14ac:dyDescent="0.25">
      <c r="A21" s="20">
        <v>18</v>
      </c>
      <c r="B21" s="21" t="s">
        <v>39</v>
      </c>
      <c r="C21" s="22">
        <v>2</v>
      </c>
      <c r="D21" s="23">
        <v>995000</v>
      </c>
      <c r="E21" s="23">
        <f t="shared" si="1"/>
        <v>1990000</v>
      </c>
      <c r="F21" s="30"/>
      <c r="G21" s="30">
        <v>2</v>
      </c>
      <c r="H21" s="30"/>
      <c r="I21" s="27"/>
      <c r="J21" s="27"/>
      <c r="K21" s="27"/>
      <c r="L21" s="27"/>
      <c r="M21" s="26">
        <v>0.15</v>
      </c>
      <c r="N21" s="27"/>
      <c r="O21" s="31"/>
      <c r="P21" s="23">
        <v>400000</v>
      </c>
      <c r="Q21" s="29">
        <f t="shared" si="0"/>
        <v>20.100502512562816</v>
      </c>
      <c r="R21" s="27"/>
      <c r="S21" s="27"/>
    </row>
    <row r="22" spans="1:19" x14ac:dyDescent="0.25">
      <c r="A22" s="20">
        <v>19</v>
      </c>
      <c r="B22" s="21" t="s">
        <v>40</v>
      </c>
      <c r="C22" s="22">
        <v>4</v>
      </c>
      <c r="D22" s="23">
        <v>995000</v>
      </c>
      <c r="E22" s="23">
        <f t="shared" si="1"/>
        <v>3980000</v>
      </c>
      <c r="F22" s="30">
        <v>3</v>
      </c>
      <c r="G22" s="30">
        <v>1</v>
      </c>
      <c r="H22" s="30"/>
      <c r="I22" s="27"/>
      <c r="J22" s="27"/>
      <c r="K22" s="27"/>
      <c r="L22" s="27"/>
      <c r="M22" s="26">
        <v>0.15</v>
      </c>
      <c r="N22" s="27"/>
      <c r="O22" s="31"/>
      <c r="P22" s="23">
        <v>1000000</v>
      </c>
      <c r="Q22" s="29">
        <f t="shared" si="0"/>
        <v>25.125628140703515</v>
      </c>
      <c r="R22" s="27"/>
      <c r="S22" s="27"/>
    </row>
    <row r="23" spans="1:19" x14ac:dyDescent="0.25">
      <c r="A23" s="20">
        <v>20</v>
      </c>
      <c r="B23" s="21" t="s">
        <v>41</v>
      </c>
      <c r="C23" s="22">
        <v>4</v>
      </c>
      <c r="D23" s="23">
        <v>995000</v>
      </c>
      <c r="E23" s="23">
        <f t="shared" si="1"/>
        <v>3980000</v>
      </c>
      <c r="F23" s="30"/>
      <c r="G23" s="30">
        <v>4</v>
      </c>
      <c r="H23" s="30"/>
      <c r="I23" s="27"/>
      <c r="J23" s="27"/>
      <c r="K23" s="27"/>
      <c r="L23" s="27"/>
      <c r="M23" s="26">
        <v>0.15</v>
      </c>
      <c r="N23" s="27"/>
      <c r="O23" s="31"/>
      <c r="P23" s="23">
        <v>800000</v>
      </c>
      <c r="Q23" s="29">
        <f t="shared" si="0"/>
        <v>20.100502512562816</v>
      </c>
      <c r="R23" s="27"/>
      <c r="S23" s="27"/>
    </row>
    <row r="24" spans="1:19" x14ac:dyDescent="0.25">
      <c r="A24" s="20">
        <v>21</v>
      </c>
      <c r="B24" s="21" t="s">
        <v>42</v>
      </c>
      <c r="C24" s="22">
        <v>2</v>
      </c>
      <c r="D24" s="23">
        <v>995000</v>
      </c>
      <c r="E24" s="23">
        <f t="shared" si="1"/>
        <v>1990000</v>
      </c>
      <c r="F24" s="30"/>
      <c r="G24" s="30">
        <v>2</v>
      </c>
      <c r="H24" s="30"/>
      <c r="I24" s="27"/>
      <c r="J24" s="27"/>
      <c r="K24" s="27"/>
      <c r="L24" s="27"/>
      <c r="M24" s="26">
        <v>0.3</v>
      </c>
      <c r="N24" s="27"/>
      <c r="O24" s="31"/>
      <c r="P24" s="23">
        <v>200000</v>
      </c>
      <c r="Q24" s="29">
        <f t="shared" si="0"/>
        <v>10.050251256281408</v>
      </c>
      <c r="R24" s="27"/>
      <c r="S24" s="36"/>
    </row>
    <row r="25" spans="1:19" x14ac:dyDescent="0.25">
      <c r="A25" s="20">
        <v>22</v>
      </c>
      <c r="B25" s="21" t="s">
        <v>43</v>
      </c>
      <c r="C25" s="22">
        <v>3</v>
      </c>
      <c r="D25" s="23">
        <v>995000</v>
      </c>
      <c r="E25" s="23">
        <f t="shared" si="1"/>
        <v>2985000</v>
      </c>
      <c r="F25" s="30">
        <v>3</v>
      </c>
      <c r="G25" s="30"/>
      <c r="H25" s="30"/>
      <c r="I25" s="27"/>
      <c r="J25" s="27"/>
      <c r="K25" s="27"/>
      <c r="L25" s="27"/>
      <c r="M25" s="26">
        <v>0.15</v>
      </c>
      <c r="N25" s="27"/>
      <c r="O25" s="31"/>
      <c r="P25" s="23">
        <v>600000</v>
      </c>
      <c r="Q25" s="29">
        <f t="shared" si="0"/>
        <v>20.100502512562816</v>
      </c>
      <c r="R25" s="27"/>
      <c r="S25" s="27"/>
    </row>
    <row r="26" spans="1:19" x14ac:dyDescent="0.25">
      <c r="A26" s="20">
        <v>23</v>
      </c>
      <c r="B26" s="21" t="s">
        <v>44</v>
      </c>
      <c r="C26" s="22">
        <v>1</v>
      </c>
      <c r="D26" s="23">
        <v>995000</v>
      </c>
      <c r="E26" s="23">
        <f t="shared" si="1"/>
        <v>995000</v>
      </c>
      <c r="F26" s="30"/>
      <c r="G26" s="30">
        <v>1</v>
      </c>
      <c r="H26" s="30"/>
      <c r="I26" s="27"/>
      <c r="J26" s="27"/>
      <c r="K26" s="27"/>
      <c r="L26" s="27"/>
      <c r="M26" s="26">
        <v>0.15</v>
      </c>
      <c r="N26" s="27"/>
      <c r="O26" s="31"/>
      <c r="P26" s="23">
        <v>200000</v>
      </c>
      <c r="Q26" s="29">
        <f t="shared" si="0"/>
        <v>20.100502512562816</v>
      </c>
      <c r="R26" s="27"/>
      <c r="S26" s="27"/>
    </row>
    <row r="27" spans="1:19" x14ac:dyDescent="0.25">
      <c r="A27" s="20">
        <v>24</v>
      </c>
      <c r="B27" s="21" t="s">
        <v>45</v>
      </c>
      <c r="C27" s="22">
        <v>3</v>
      </c>
      <c r="D27" s="23">
        <v>995000</v>
      </c>
      <c r="E27" s="23">
        <f t="shared" si="1"/>
        <v>2985000</v>
      </c>
      <c r="F27" s="30"/>
      <c r="G27" s="30">
        <v>3</v>
      </c>
      <c r="H27" s="30"/>
      <c r="I27" s="27"/>
      <c r="J27" s="27"/>
      <c r="K27" s="27"/>
      <c r="L27" s="27"/>
      <c r="M27" s="26">
        <v>0.15</v>
      </c>
      <c r="N27" s="27"/>
      <c r="O27" s="31"/>
      <c r="P27" s="23">
        <v>600000</v>
      </c>
      <c r="Q27" s="29">
        <f t="shared" si="0"/>
        <v>20.100502512562816</v>
      </c>
      <c r="R27" s="27"/>
      <c r="S27" s="27"/>
    </row>
    <row r="28" spans="1:19" x14ac:dyDescent="0.25">
      <c r="A28" s="20">
        <v>25</v>
      </c>
      <c r="B28" s="21" t="s">
        <v>46</v>
      </c>
      <c r="C28" s="22">
        <v>5</v>
      </c>
      <c r="D28" s="23">
        <v>995000</v>
      </c>
      <c r="E28" s="23">
        <f t="shared" si="1"/>
        <v>4975000</v>
      </c>
      <c r="F28" s="30">
        <v>1</v>
      </c>
      <c r="G28" s="30">
        <v>4</v>
      </c>
      <c r="H28" s="30"/>
      <c r="I28" s="27"/>
      <c r="J28" s="27"/>
      <c r="K28" s="27"/>
      <c r="L28" s="27"/>
      <c r="M28" s="26">
        <v>0.15</v>
      </c>
      <c r="N28" s="27"/>
      <c r="O28" s="31"/>
      <c r="P28" s="23">
        <v>1000000</v>
      </c>
      <c r="Q28" s="29">
        <f t="shared" si="0"/>
        <v>20.100502512562816</v>
      </c>
      <c r="R28" s="27"/>
      <c r="S28" s="27"/>
    </row>
    <row r="29" spans="1:19" x14ac:dyDescent="0.25">
      <c r="A29" s="20">
        <v>26</v>
      </c>
      <c r="B29" s="21" t="s">
        <v>47</v>
      </c>
      <c r="C29" s="22">
        <v>4</v>
      </c>
      <c r="D29" s="23">
        <v>995000</v>
      </c>
      <c r="E29" s="23">
        <f t="shared" si="1"/>
        <v>3980000</v>
      </c>
      <c r="F29" s="30">
        <v>2</v>
      </c>
      <c r="G29" s="30">
        <v>2</v>
      </c>
      <c r="H29" s="30"/>
      <c r="I29" s="27"/>
      <c r="J29" s="27"/>
      <c r="K29" s="27"/>
      <c r="L29" s="27"/>
      <c r="M29" s="26">
        <v>0.15</v>
      </c>
      <c r="N29" s="27"/>
      <c r="O29" s="31"/>
      <c r="P29" s="23">
        <v>800000</v>
      </c>
      <c r="Q29" s="29">
        <f t="shared" si="0"/>
        <v>20.100502512562816</v>
      </c>
      <c r="R29" s="27"/>
      <c r="S29" s="27"/>
    </row>
    <row r="30" spans="1:19" x14ac:dyDescent="0.25">
      <c r="A30" s="20">
        <v>27</v>
      </c>
      <c r="B30" s="21" t="s">
        <v>48</v>
      </c>
      <c r="C30" s="22">
        <v>4</v>
      </c>
      <c r="D30" s="23">
        <v>995000</v>
      </c>
      <c r="E30" s="23">
        <f t="shared" si="1"/>
        <v>3980000</v>
      </c>
      <c r="F30" s="30">
        <v>2</v>
      </c>
      <c r="G30" s="30">
        <v>2</v>
      </c>
      <c r="H30" s="30"/>
      <c r="I30" s="27"/>
      <c r="J30" s="27"/>
      <c r="K30" s="27"/>
      <c r="L30" s="27"/>
      <c r="M30" s="26">
        <v>0.15</v>
      </c>
      <c r="N30" s="27"/>
      <c r="O30" s="31"/>
      <c r="P30" s="23">
        <v>800000</v>
      </c>
      <c r="Q30" s="29">
        <f t="shared" si="0"/>
        <v>20.100502512562816</v>
      </c>
      <c r="R30" s="27"/>
      <c r="S30" s="27"/>
    </row>
    <row r="31" spans="1:19" x14ac:dyDescent="0.25">
      <c r="A31" s="20">
        <v>28</v>
      </c>
      <c r="B31" s="21" t="s">
        <v>49</v>
      </c>
      <c r="C31" s="22">
        <v>7</v>
      </c>
      <c r="D31" s="23">
        <v>995000</v>
      </c>
      <c r="E31" s="23">
        <f t="shared" si="1"/>
        <v>6965000</v>
      </c>
      <c r="F31" s="30">
        <v>5</v>
      </c>
      <c r="G31" s="30">
        <v>2</v>
      </c>
      <c r="H31" s="30"/>
      <c r="I31" s="27"/>
      <c r="J31" s="27"/>
      <c r="K31" s="27"/>
      <c r="L31" s="27"/>
      <c r="M31" s="26">
        <v>0.15</v>
      </c>
      <c r="N31" s="27"/>
      <c r="O31" s="31"/>
      <c r="P31" s="23">
        <v>1400000</v>
      </c>
      <c r="Q31" s="29">
        <f t="shared" si="0"/>
        <v>20.100502512562816</v>
      </c>
      <c r="R31" s="27"/>
      <c r="S31" s="27"/>
    </row>
    <row r="32" spans="1:19" x14ac:dyDescent="0.25">
      <c r="A32" s="20">
        <v>29</v>
      </c>
      <c r="B32" s="21" t="s">
        <v>50</v>
      </c>
      <c r="C32" s="22">
        <v>2</v>
      </c>
      <c r="D32" s="23">
        <v>995000</v>
      </c>
      <c r="E32" s="23">
        <f t="shared" si="1"/>
        <v>1990000</v>
      </c>
      <c r="F32" s="30"/>
      <c r="G32" s="30">
        <v>2</v>
      </c>
      <c r="H32" s="30"/>
      <c r="I32" s="27"/>
      <c r="J32" s="27"/>
      <c r="K32" s="27"/>
      <c r="L32" s="27"/>
      <c r="M32" s="26">
        <v>0.15</v>
      </c>
      <c r="N32" s="27"/>
      <c r="O32" s="31"/>
      <c r="P32" s="23">
        <v>400000</v>
      </c>
      <c r="Q32" s="29">
        <f t="shared" si="0"/>
        <v>20.100502512562816</v>
      </c>
      <c r="R32" s="27"/>
      <c r="S32" s="27"/>
    </row>
    <row r="33" spans="1:19" x14ac:dyDescent="0.25">
      <c r="A33" s="20">
        <v>30</v>
      </c>
      <c r="B33" s="21" t="s">
        <v>51</v>
      </c>
      <c r="C33" s="22">
        <v>2</v>
      </c>
      <c r="D33" s="23">
        <v>995000</v>
      </c>
      <c r="E33" s="23">
        <f t="shared" si="1"/>
        <v>1990000</v>
      </c>
      <c r="F33" s="30">
        <v>2</v>
      </c>
      <c r="G33" s="30"/>
      <c r="H33" s="30"/>
      <c r="I33" s="27"/>
      <c r="J33" s="27"/>
      <c r="K33" s="27"/>
      <c r="L33" s="27"/>
      <c r="M33" s="26">
        <v>0.15</v>
      </c>
      <c r="N33" s="27"/>
      <c r="O33" s="31"/>
      <c r="P33" s="23">
        <v>400000</v>
      </c>
      <c r="Q33" s="29">
        <f t="shared" si="0"/>
        <v>20.100502512562816</v>
      </c>
      <c r="R33" s="27"/>
      <c r="S33" s="27"/>
    </row>
    <row r="34" spans="1:19" x14ac:dyDescent="0.25">
      <c r="A34" s="37" t="s">
        <v>52</v>
      </c>
      <c r="B34" s="38"/>
      <c r="C34" s="39">
        <f>SUM(C4:C33)</f>
        <v>106</v>
      </c>
      <c r="D34" s="30"/>
      <c r="E34" s="40">
        <f>SUM(E4:E33)</f>
        <v>105470000</v>
      </c>
      <c r="F34" s="39">
        <f>SUM(F4:F33)</f>
        <v>37</v>
      </c>
      <c r="G34" s="39">
        <f>SUM(G4:G33)</f>
        <v>62</v>
      </c>
      <c r="H34" s="39">
        <f>SUM(H4:H33)</f>
        <v>6</v>
      </c>
      <c r="I34" s="34">
        <f>SUM(I4:I33)</f>
        <v>1</v>
      </c>
      <c r="J34" s="27"/>
      <c r="K34" s="27"/>
      <c r="L34" s="27"/>
      <c r="M34" s="41">
        <v>0.15</v>
      </c>
      <c r="N34" s="27"/>
      <c r="O34" s="42"/>
      <c r="P34" s="43">
        <f>SUM(P4:P33)</f>
        <v>21200000</v>
      </c>
      <c r="Q34" s="29">
        <f t="shared" si="0"/>
        <v>20.100502512562816</v>
      </c>
      <c r="R34" s="27"/>
      <c r="S34" s="27"/>
    </row>
  </sheetData>
  <mergeCells count="11">
    <mergeCell ref="A34:B34"/>
    <mergeCell ref="A1:S1"/>
    <mergeCell ref="A2:A3"/>
    <mergeCell ref="B2:B3"/>
    <mergeCell ref="C2:C3"/>
    <mergeCell ref="D2:D3"/>
    <mergeCell ref="E2:E3"/>
    <mergeCell ref="F2:L2"/>
    <mergeCell ref="M2:M3"/>
    <mergeCell ref="N2:R2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2019-04-08T08:45:18Z</dcterms:created>
  <dcterms:modified xsi:type="dcterms:W3CDTF">2019-04-08T08:45:39Z</dcterms:modified>
</cp:coreProperties>
</file>